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\OneDrive\Desktop\"/>
    </mc:Choice>
  </mc:AlternateContent>
  <xr:revisionPtr revIDLastSave="0" documentId="13_ncr:1_{EE6C088E-1A24-4284-B8FF-99DF33CDA62D}" xr6:coauthVersionLast="46" xr6:coauthVersionMax="46" xr10:uidLastSave="{00000000-0000-0000-0000-000000000000}"/>
  <bookViews>
    <workbookView xWindow="-9" yWindow="0" windowWidth="16783" windowHeight="17914" xr2:uid="{00000000-000D-0000-FFFF-FFFF00000000}"/>
  </bookViews>
  <sheets>
    <sheet name="Piano dei costi" sheetId="1" r:id="rId1"/>
  </sheets>
  <definedNames>
    <definedName name="_xlnm.Print_Area" localSheetId="0">'Piano dei costi'!$A$1:$C$93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G73" i="1" l="1"/>
  <c r="G74" i="1"/>
  <c r="G75" i="1"/>
  <c r="G76" i="1"/>
  <c r="G77" i="1"/>
  <c r="G71" i="1"/>
  <c r="H71" i="1"/>
  <c r="G62" i="1"/>
  <c r="G63" i="1"/>
  <c r="G64" i="1"/>
  <c r="G65" i="1"/>
  <c r="G66" i="1"/>
  <c r="G67" i="1"/>
  <c r="G68" i="1"/>
  <c r="G50" i="1"/>
  <c r="G51" i="1"/>
  <c r="G52" i="1"/>
  <c r="G53" i="1"/>
  <c r="G54" i="1"/>
  <c r="G55" i="1"/>
  <c r="G56" i="1"/>
  <c r="G57" i="1"/>
  <c r="G58" i="1"/>
  <c r="G37" i="1"/>
  <c r="G39" i="1"/>
  <c r="G40" i="1"/>
  <c r="G41" i="1"/>
  <c r="G42" i="1"/>
  <c r="G36" i="1"/>
  <c r="H36" i="1"/>
  <c r="G38" i="1" l="1"/>
  <c r="G43" i="1" s="1"/>
  <c r="E38" i="1" l="1"/>
  <c r="E39" i="1"/>
  <c r="E40" i="1"/>
  <c r="E41" i="1"/>
  <c r="E42" i="1"/>
  <c r="H73" i="1"/>
  <c r="I73" i="1" s="1"/>
  <c r="H74" i="1"/>
  <c r="I74" i="1" s="1"/>
  <c r="H75" i="1"/>
  <c r="I75" i="1" s="1"/>
  <c r="H76" i="1"/>
  <c r="I76" i="1" s="1"/>
  <c r="H77" i="1"/>
  <c r="I77" i="1" s="1"/>
  <c r="C78" i="1"/>
  <c r="E73" i="1"/>
  <c r="E74" i="1"/>
  <c r="E75" i="1"/>
  <c r="E76" i="1"/>
  <c r="E77" i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E63" i="1"/>
  <c r="E64" i="1"/>
  <c r="E65" i="1"/>
  <c r="E66" i="1"/>
  <c r="E67" i="1"/>
  <c r="E68" i="1"/>
  <c r="E56" i="1"/>
  <c r="H56" i="1"/>
  <c r="I56" i="1" s="1"/>
  <c r="E55" i="1"/>
  <c r="H55" i="1"/>
  <c r="I55" i="1" s="1"/>
  <c r="E54" i="1"/>
  <c r="H54" i="1"/>
  <c r="I54" i="1" s="1"/>
  <c r="E53" i="1"/>
  <c r="H38" i="1"/>
  <c r="I38" i="1" s="1"/>
  <c r="H39" i="1"/>
  <c r="I39" i="1" s="1"/>
  <c r="H40" i="1"/>
  <c r="I40" i="1" s="1"/>
  <c r="H41" i="1"/>
  <c r="I41" i="1" s="1"/>
  <c r="H42" i="1"/>
  <c r="I42" i="1" s="1"/>
  <c r="I71" i="1"/>
  <c r="H72" i="1" l="1"/>
  <c r="G72" i="1"/>
  <c r="G78" i="1" s="1"/>
  <c r="I36" i="1"/>
  <c r="H53" i="1"/>
  <c r="I53" i="1" s="1"/>
  <c r="I72" i="1" l="1"/>
  <c r="I78" i="1" s="1"/>
  <c r="H78" i="1"/>
  <c r="E62" i="1"/>
  <c r="E72" i="1"/>
  <c r="E71" i="1"/>
  <c r="E50" i="1"/>
  <c r="E51" i="1"/>
  <c r="E52" i="1"/>
  <c r="E57" i="1"/>
  <c r="E58" i="1"/>
  <c r="H62" i="1"/>
  <c r="I62" i="1" s="1"/>
  <c r="H51" i="1"/>
  <c r="I51" i="1" s="1"/>
  <c r="H52" i="1"/>
  <c r="I52" i="1" s="1"/>
  <c r="H57" i="1"/>
  <c r="I57" i="1" s="1"/>
  <c r="H58" i="1"/>
  <c r="I58" i="1" s="1"/>
  <c r="H37" i="1"/>
  <c r="E36" i="1"/>
  <c r="H47" i="1" l="1"/>
  <c r="I47" i="1" s="1"/>
  <c r="G47" i="1"/>
  <c r="E48" i="1"/>
  <c r="G48" i="1"/>
  <c r="E49" i="1"/>
  <c r="G49" i="1"/>
  <c r="G61" i="1"/>
  <c r="G69" i="1" s="1"/>
  <c r="H61" i="1"/>
  <c r="I61" i="1" s="1"/>
  <c r="I69" i="1" s="1"/>
  <c r="H50" i="1"/>
  <c r="I50" i="1" s="1"/>
  <c r="I37" i="1"/>
  <c r="I43" i="1" s="1"/>
  <c r="E37" i="1"/>
  <c r="E43" i="1" s="1"/>
  <c r="E61" i="1"/>
  <c r="E69" i="1" s="1"/>
  <c r="E78" i="1"/>
  <c r="H49" i="1"/>
  <c r="I49" i="1" s="1"/>
  <c r="H48" i="1"/>
  <c r="I48" i="1" s="1"/>
  <c r="E47" i="1"/>
  <c r="C69" i="1"/>
  <c r="C59" i="1"/>
  <c r="C43" i="1"/>
  <c r="C79" i="1" l="1"/>
  <c r="E59" i="1"/>
  <c r="E79" i="1" s="1"/>
  <c r="G59" i="1"/>
  <c r="G79" i="1" s="1"/>
  <c r="I59" i="1"/>
  <c r="H69" i="1"/>
  <c r="H59" i="1"/>
  <c r="H43" i="1"/>
  <c r="G81" i="1" l="1"/>
  <c r="C86" i="1" s="1"/>
  <c r="G82" i="1"/>
  <c r="C85" i="1"/>
  <c r="H79" i="1"/>
  <c r="H81" i="1" s="1"/>
  <c r="I79" i="1"/>
  <c r="C88" i="1" s="1"/>
  <c r="C87" i="1" l="1"/>
  <c r="H82" i="1"/>
</calcChain>
</file>

<file path=xl/sharedStrings.xml><?xml version="1.0" encoding="utf-8"?>
<sst xmlns="http://schemas.openxmlformats.org/spreadsheetml/2006/main" count="72" uniqueCount="64">
  <si>
    <t xml:space="preserve">Programma di finanziamento </t>
  </si>
  <si>
    <t>Nome Progetto</t>
  </si>
  <si>
    <t>Descrizione della spesa</t>
  </si>
  <si>
    <t>SUB TOTALE ALTRI COSTI</t>
  </si>
  <si>
    <t>Indicare: Tipologia di contratto e se interno o esterno</t>
  </si>
  <si>
    <t>Indicare: Tipologia del singolo bene</t>
  </si>
  <si>
    <t>D) Altri costi diretti</t>
  </si>
  <si>
    <t>data
____________________		_____________________________</t>
  </si>
  <si>
    <t>firma leggibile (o firma digitale)</t>
  </si>
  <si>
    <t>PON METRO CITTÀ DI NAPOLI ASSE 3 - AZIONE 3.3.1</t>
  </si>
  <si>
    <t>** si ricorda che il contributo a fondo perduto a carico dell'Amministrazione comunale è pari al 90% del totale, per un importo compreso tra € 50.000,00 e € 140.000,00</t>
  </si>
  <si>
    <t>subtotale altri costi diretti</t>
  </si>
  <si>
    <t xml:space="preserve"> - NON MODIFICARE LE CELLE IN GIALLO</t>
  </si>
  <si>
    <t>C) Acquisto di servizi</t>
  </si>
  <si>
    <t>(fino ad un massimo di Euro 15.000)</t>
  </si>
  <si>
    <t>A) Costi personale (interno ed esterno)</t>
  </si>
  <si>
    <t>TOTALE COFINANZIAMENTO</t>
  </si>
  <si>
    <t>subtotale spese per acquisto beni</t>
  </si>
  <si>
    <t>subtotale acquisto servizi</t>
  </si>
  <si>
    <t>somma subotatali voci B) C) e D)</t>
  </si>
  <si>
    <t>Partner</t>
  </si>
  <si>
    <t>Macrovoci di Spesa</t>
  </si>
  <si>
    <t>B) Spese per acquisto beni (fino a un massimo di € 25.000 per ogni singolo bene)</t>
  </si>
  <si>
    <t>Contributo richiesto 
(90% della spesa ammissibile)</t>
  </si>
  <si>
    <t>importo compreso tra € 50.000,00 e € 140.000,00</t>
  </si>
  <si>
    <t xml:space="preserve"> - E' POSSIBILE AGGIUNGERE NUOVE RIGHE. IN TAL CASO VERIFICARE SEMPRE I SUBTOTALI E LE FORMULE IN GIALLO</t>
  </si>
  <si>
    <r>
      <rPr>
        <b/>
        <sz val="16"/>
        <color rgb="FFFF0000"/>
        <rFont val="Times New Roman"/>
        <family val="1"/>
      </rPr>
      <t>IMPORTANTE</t>
    </r>
    <r>
      <rPr>
        <b/>
        <sz val="16"/>
        <color theme="1"/>
        <rFont val="Times New Roman"/>
        <family val="1"/>
      </rPr>
      <t xml:space="preserve"> - INDICAZIONI DI COMPILAZIONE:</t>
    </r>
  </si>
  <si>
    <t>SUB TOTALE COSTI DEL PERSONALE</t>
  </si>
  <si>
    <t>ENTE</t>
  </si>
  <si>
    <t>% Partecipazione</t>
  </si>
  <si>
    <t>BUDGET (€)</t>
  </si>
  <si>
    <t>Capofila</t>
  </si>
  <si>
    <t>     </t>
  </si>
  <si>
    <t xml:space="preserve">Nel caso di candidature sottoposte in forma aggregata: si conviene, nell’ambito della attività e dei servizi previsti dalla proposta progettuale, la seguente suddivisione di competenze e ripartizione finanziaria sui singoli soggetti costituenti il partenariato (in forma di ATI/ATS):		</t>
  </si>
  <si>
    <t>PIANO DEI COSTI</t>
  </si>
  <si>
    <t>IVA</t>
  </si>
  <si>
    <t>Totale</t>
  </si>
  <si>
    <t>somma subotatale voce A)</t>
  </si>
  <si>
    <t>Le spese dichiarate nel presente piano dei costi potranno subire variazioni in caso di accesso al contributo a fondo perduto secondo quanto specificiato nell'art.14 dell'avviso</t>
  </si>
  <si>
    <t>TOTALE CONTRIBUTO RICHIESTO **</t>
  </si>
  <si>
    <t>Imponibile</t>
  </si>
  <si>
    <t>Iva rendicontabile*
( 1 = iva non rendicontabile) (0= iva rendicontabile)</t>
  </si>
  <si>
    <t>*Nel caso di Iva rendicontabile digitare "0". Nel caso di Iva non rendicontabile digitare "1"</t>
  </si>
  <si>
    <t>Cofinanziamento</t>
  </si>
  <si>
    <t>Soggetto proponente/Referente</t>
  </si>
  <si>
    <t>OPZIONE DI RENDICONTAZIONE SCELTA:</t>
  </si>
  <si>
    <t>Forfait 20% per costi del personale”: i costi diretti per il personale (a) sono calcolati in base a un tasso forfettario in misura pari al 20% degli altri costi diretti (b+c+d).</t>
  </si>
  <si>
    <t xml:space="preserve"> - COMPILARE PRIMA LE RIGHE RELATIVE AGLI ALTRI COSTI - VOCI B) C) E D)</t>
  </si>
  <si>
    <t>Spese ammissibili</t>
  </si>
  <si>
    <t>TOTALE SPESE AMMISSIBILI</t>
  </si>
  <si>
    <t>TOTALE QUOTA FORFAIT</t>
  </si>
  <si>
    <t>20% DELLA SOMMA SPESE AMMISSIBILI "ALTRI COSTI"(B+C+D)</t>
  </si>
  <si>
    <t xml:space="preserve"> - L'IVA E' CONSIDERABILE SPESA AMMISSIBILE, E QUINDI RENDICONTABILE, SOLO NEL CASO IN CUI NON SIA RECUPERABILE</t>
  </si>
  <si>
    <t xml:space="preserve"> - PER LE TIPOLOGIE DI SPESE AMMISSIBILI FARE RIFERIMENTO ALL'ART. 15 DELL'AVVISO E ALLE LINEE GUIDA PER LA GESTIONE E LA RENDICONTAZIONE DEI PROGETTI</t>
  </si>
  <si>
    <t>FORFAIT</t>
  </si>
  <si>
    <t>20% ALTRI COSTI</t>
  </si>
  <si>
    <t>caselle di controllo</t>
  </si>
  <si>
    <t xml:space="preserve"> - COMPILARE QUINDI LA MACROVOCE A)</t>
  </si>
  <si>
    <t xml:space="preserve"> - LA QUOTA FORFETTARIA DEL 20% SARA' GENERATA AUTOMATICAMENTE </t>
  </si>
  <si>
    <t>ALLEGATO 5a.2 - PIANO DEI COSTI - OPZIONE SEMPLIFICATA 2 - FORFAIT 20%</t>
  </si>
  <si>
    <t>Utenze (energia elettrica, telefono e internet, gas, acqua)</t>
  </si>
  <si>
    <t>pulizia locali relativi agli immobili</t>
  </si>
  <si>
    <t>n.b. le eventuali spese relative alla pulizia locali e utenze vanno inserite nelle celle in giallo precompilate</t>
  </si>
  <si>
    <r>
      <t xml:space="preserve"> - LA SOMMA DELLE SPESE AMMISSIBILI DI PERSONALE (A) DOVRA' ESSERE UGUALE AL 20% DELLA SOMMA DELLE SPESE AMMISSIBILI DELLE VOCI ALTRI COSTI (B+C+D). </t>
    </r>
    <r>
      <rPr>
        <b/>
        <sz val="12"/>
        <color rgb="FFFF0000"/>
        <rFont val="Times New Roman"/>
        <family val="1"/>
      </rPr>
      <t>N.B. le spese per utenze e pulizia locali pur rientrando nelle spese rendicontabili, non vanno computate nel monte complessivo (B+C+D) che dà luogo al 20% forfettario di costi del personale.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</si>
</sst>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6"/>
      <color theme="1"/>
      <name val="Times New Roman"/>
      <family val="1"/>
    </font>
    <font>
      <b/>
      <i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52">
    <xf numFmtId="0" fontId="0" fillId="0" borderId="0" xfId="0"/>
    <xf numFmtId="0" fontId="9" fillId="0" borderId="0" xfId="0" applyFont="1"/>
    <xf numFmtId="0" fontId="1" fillId="3" borderId="0" xfId="0" applyFont="1" applyFill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3" fillId="3" borderId="5" xfId="0" applyFont="1" applyFill="1" applyBorder="1"/>
    <xf numFmtId="4" fontId="4" fillId="3" borderId="5" xfId="0" applyNumberFormat="1" applyFont="1" applyFill="1" applyBorder="1"/>
    <xf numFmtId="4" fontId="4" fillId="3" borderId="0" xfId="0" applyNumberFormat="1" applyFont="1" applyFill="1" applyBorder="1"/>
    <xf numFmtId="4" fontId="5" fillId="3" borderId="5" xfId="0" applyNumberFormat="1" applyFont="1" applyFill="1" applyBorder="1" applyAlignment="1">
      <alignment wrapText="1"/>
    </xf>
    <xf numFmtId="4" fontId="5" fillId="3" borderId="0" xfId="0" applyNumberFormat="1" applyFont="1" applyFill="1" applyBorder="1" applyAlignment="1">
      <alignment wrapText="1"/>
    </xf>
    <xf numFmtId="0" fontId="8" fillId="3" borderId="0" xfId="0" applyFont="1" applyFill="1" applyBorder="1"/>
    <xf numFmtId="0" fontId="1" fillId="3" borderId="0" xfId="0" applyFont="1" applyFill="1" applyBorder="1"/>
    <xf numFmtId="4" fontId="1" fillId="3" borderId="0" xfId="0" applyNumberFormat="1" applyFont="1" applyFill="1" applyBorder="1"/>
    <xf numFmtId="0" fontId="2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/>
    </xf>
    <xf numFmtId="0" fontId="6" fillId="3" borderId="0" xfId="0" applyFont="1" applyFill="1" applyBorder="1"/>
    <xf numFmtId="4" fontId="3" fillId="3" borderId="0" xfId="0" applyNumberFormat="1" applyFont="1" applyFill="1" applyBorder="1"/>
    <xf numFmtId="0" fontId="7" fillId="6" borderId="2" xfId="0" applyFont="1" applyFill="1" applyBorder="1" applyAlignment="1">
      <alignment horizontal="left" wrapText="1"/>
    </xf>
    <xf numFmtId="4" fontId="7" fillId="6" borderId="1" xfId="0" applyNumberFormat="1" applyFont="1" applyFill="1" applyBorder="1"/>
    <xf numFmtId="0" fontId="3" fillId="8" borderId="2" xfId="0" applyFont="1" applyFill="1" applyBorder="1" applyAlignment="1">
      <alignment horizontal="left" wrapText="1"/>
    </xf>
    <xf numFmtId="0" fontId="1" fillId="3" borderId="0" xfId="0" applyFont="1" applyFill="1" applyAlignment="1">
      <alignment vertical="center"/>
    </xf>
    <xf numFmtId="0" fontId="3" fillId="10" borderId="2" xfId="0" applyFont="1" applyFill="1" applyBorder="1"/>
    <xf numFmtId="0" fontId="6" fillId="10" borderId="3" xfId="0" applyFont="1" applyFill="1" applyBorder="1"/>
    <xf numFmtId="0" fontId="2" fillId="3" borderId="11" xfId="0" applyFont="1" applyFill="1" applyBorder="1"/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43" fontId="2" fillId="3" borderId="16" xfId="1" applyFont="1" applyFill="1" applyBorder="1" applyAlignment="1">
      <alignment vertical="center" wrapText="1"/>
    </xf>
    <xf numFmtId="43" fontId="2" fillId="3" borderId="16" xfId="1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2" fillId="3" borderId="1" xfId="0" applyFont="1" applyFill="1" applyBorder="1"/>
    <xf numFmtId="0" fontId="12" fillId="10" borderId="3" xfId="0" applyFont="1" applyFill="1" applyBorder="1"/>
    <xf numFmtId="44" fontId="2" fillId="3" borderId="1" xfId="2" applyFont="1" applyFill="1" applyBorder="1"/>
    <xf numFmtId="4" fontId="3" fillId="3" borderId="12" xfId="0" applyNumberFormat="1" applyFont="1" applyFill="1" applyBorder="1"/>
    <xf numFmtId="44" fontId="2" fillId="2" borderId="1" xfId="2" applyFont="1" applyFill="1" applyBorder="1"/>
    <xf numFmtId="0" fontId="12" fillId="3" borderId="1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4" fontId="3" fillId="2" borderId="1" xfId="2" applyFont="1" applyFill="1" applyBorder="1"/>
    <xf numFmtId="0" fontId="9" fillId="3" borderId="0" xfId="0" applyFont="1" applyFill="1" applyBorder="1"/>
    <xf numFmtId="0" fontId="12" fillId="5" borderId="3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 wrapText="1"/>
    </xf>
    <xf numFmtId="44" fontId="17" fillId="8" borderId="3" xfId="2" applyFont="1" applyFill="1" applyBorder="1" applyAlignment="1">
      <alignment horizontal="left" wrapText="1"/>
    </xf>
    <xf numFmtId="44" fontId="17" fillId="5" borderId="1" xfId="2" applyFont="1" applyFill="1" applyBorder="1"/>
    <xf numFmtId="44" fontId="17" fillId="5" borderId="3" xfId="2" applyFont="1" applyFill="1" applyBorder="1"/>
    <xf numFmtId="44" fontId="17" fillId="6" borderId="3" xfId="2" applyFont="1" applyFill="1" applyBorder="1"/>
    <xf numFmtId="44" fontId="17" fillId="6" borderId="1" xfId="2" applyFont="1" applyFill="1" applyBorder="1"/>
    <xf numFmtId="44" fontId="17" fillId="2" borderId="1" xfId="2" applyFont="1" applyFill="1" applyBorder="1"/>
    <xf numFmtId="0" fontId="17" fillId="12" borderId="20" xfId="0" applyFont="1" applyFill="1" applyBorder="1" applyAlignment="1">
      <alignment horizontal="left" wrapText="1"/>
    </xf>
    <xf numFmtId="0" fontId="15" fillId="12" borderId="21" xfId="0" applyFont="1" applyFill="1" applyBorder="1" applyAlignment="1">
      <alignment horizontal="left" wrapText="1"/>
    </xf>
    <xf numFmtId="44" fontId="17" fillId="12" borderId="22" xfId="2" applyFont="1" applyFill="1" applyBorder="1"/>
    <xf numFmtId="44" fontId="16" fillId="12" borderId="21" xfId="2" applyFont="1" applyFill="1" applyBorder="1"/>
    <xf numFmtId="44" fontId="17" fillId="12" borderId="21" xfId="2" applyFont="1" applyFill="1" applyBorder="1" applyAlignment="1">
      <alignment horizontal="center"/>
    </xf>
    <xf numFmtId="44" fontId="17" fillId="12" borderId="21" xfId="2" applyFont="1" applyFill="1" applyBorder="1"/>
    <xf numFmtId="4" fontId="17" fillId="7" borderId="19" xfId="0" applyNumberFormat="1" applyFont="1" applyFill="1" applyBorder="1"/>
    <xf numFmtId="0" fontId="3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44" fontId="14" fillId="2" borderId="1" xfId="2" applyFont="1" applyFill="1" applyBorder="1"/>
    <xf numFmtId="0" fontId="11" fillId="3" borderId="0" xfId="0" quotePrefix="1" applyFont="1" applyFill="1" applyAlignment="1">
      <alignment horizontal="left" wrapText="1" indent="6"/>
    </xf>
    <xf numFmtId="0" fontId="9" fillId="3" borderId="0" xfId="0" applyFont="1" applyFill="1" applyAlignment="1">
      <alignment horizontal="left" wrapText="1"/>
    </xf>
    <xf numFmtId="0" fontId="9" fillId="3" borderId="0" xfId="0" quotePrefix="1" applyFont="1" applyFill="1" applyAlignment="1">
      <alignment horizontal="left" wrapText="1"/>
    </xf>
    <xf numFmtId="0" fontId="12" fillId="10" borderId="3" xfId="0" applyFont="1" applyFill="1" applyBorder="1" applyAlignment="1">
      <alignment horizontal="left" wrapText="1"/>
    </xf>
    <xf numFmtId="0" fontId="3" fillId="3" borderId="17" xfId="0" applyFont="1" applyFill="1" applyBorder="1"/>
    <xf numFmtId="0" fontId="12" fillId="3" borderId="26" xfId="0" applyFont="1" applyFill="1" applyBorder="1"/>
    <xf numFmtId="0" fontId="3" fillId="3" borderId="26" xfId="0" applyFont="1" applyFill="1" applyBorder="1"/>
    <xf numFmtId="4" fontId="3" fillId="3" borderId="26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3" fillId="3" borderId="27" xfId="0" applyFont="1" applyFill="1" applyBorder="1"/>
    <xf numFmtId="0" fontId="12" fillId="3" borderId="12" xfId="0" applyFont="1" applyFill="1" applyBorder="1"/>
    <xf numFmtId="0" fontId="3" fillId="3" borderId="12" xfId="0" applyFont="1" applyFill="1" applyBorder="1"/>
    <xf numFmtId="0" fontId="9" fillId="0" borderId="0" xfId="0" applyFont="1" applyFill="1" applyAlignment="1">
      <alignment horizontal="left" vertical="center" wrapText="1"/>
    </xf>
    <xf numFmtId="4" fontId="1" fillId="3" borderId="0" xfId="0" applyNumberFormat="1" applyFont="1" applyFill="1"/>
    <xf numFmtId="0" fontId="2" fillId="3" borderId="0" xfId="0" applyFont="1" applyFill="1" applyBorder="1" applyAlignment="1">
      <alignment vertical="center" wrapText="1"/>
    </xf>
    <xf numFmtId="4" fontId="1" fillId="3" borderId="0" xfId="0" applyNumberFormat="1" applyFont="1" applyFill="1" applyAlignment="1">
      <alignment vertical="center"/>
    </xf>
    <xf numFmtId="44" fontId="9" fillId="3" borderId="0" xfId="0" applyNumberFormat="1" applyFont="1" applyFill="1" applyBorder="1"/>
    <xf numFmtId="0" fontId="12" fillId="6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44" fontId="12" fillId="3" borderId="0" xfId="0" applyNumberFormat="1" applyFont="1" applyFill="1" applyBorder="1" applyAlignment="1">
      <alignment horizontal="center"/>
    </xf>
    <xf numFmtId="4" fontId="1" fillId="3" borderId="0" xfId="0" applyNumberFormat="1" applyFont="1" applyFill="1" applyAlignment="1"/>
    <xf numFmtId="44" fontId="3" fillId="2" borderId="3" xfId="2" applyFont="1" applyFill="1" applyBorder="1" applyAlignment="1">
      <alignment horizontal="center"/>
    </xf>
    <xf numFmtId="44" fontId="2" fillId="2" borderId="3" xfId="2" applyFont="1" applyFill="1" applyBorder="1"/>
    <xf numFmtId="44" fontId="17" fillId="7" borderId="19" xfId="2" applyFont="1" applyFill="1" applyBorder="1"/>
    <xf numFmtId="44" fontId="17" fillId="12" borderId="14" xfId="2" applyFont="1" applyFill="1" applyBorder="1"/>
    <xf numFmtId="0" fontId="19" fillId="10" borderId="3" xfId="0" applyFont="1" applyFill="1" applyBorder="1" applyAlignment="1">
      <alignment horizontal="left" wrapText="1"/>
    </xf>
    <xf numFmtId="0" fontId="9" fillId="3" borderId="0" xfId="0" quotePrefix="1" applyFont="1" applyFill="1" applyAlignment="1">
      <alignment horizontal="left" wrapText="1"/>
    </xf>
    <xf numFmtId="0" fontId="3" fillId="10" borderId="24" xfId="0" applyFont="1" applyFill="1" applyBorder="1" applyAlignment="1" applyProtection="1">
      <alignment horizontal="left" wrapText="1"/>
      <protection locked="0"/>
    </xf>
    <xf numFmtId="0" fontId="12" fillId="10" borderId="20" xfId="0" applyFont="1" applyFill="1" applyBorder="1" applyAlignment="1" applyProtection="1">
      <alignment horizontal="left" wrapText="1"/>
      <protection locked="0"/>
    </xf>
    <xf numFmtId="0" fontId="1" fillId="3" borderId="25" xfId="0" applyFont="1" applyFill="1" applyBorder="1" applyProtection="1">
      <protection locked="0"/>
    </xf>
    <xf numFmtId="44" fontId="17" fillId="2" borderId="25" xfId="2" applyFont="1" applyFill="1" applyBorder="1" applyAlignment="1" applyProtection="1">
      <alignment vertical="center"/>
      <protection locked="0"/>
    </xf>
    <xf numFmtId="44" fontId="17" fillId="2" borderId="28" xfId="2" applyFont="1" applyFill="1" applyBorder="1" applyAlignment="1" applyProtection="1">
      <alignment vertical="center"/>
      <protection locked="0"/>
    </xf>
    <xf numFmtId="0" fontId="1" fillId="3" borderId="0" xfId="0" applyFont="1" applyFill="1" applyProtection="1"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  <protection locked="0"/>
    </xf>
    <xf numFmtId="0" fontId="9" fillId="3" borderId="0" xfId="0" quotePrefix="1" applyFont="1" applyFill="1" applyAlignment="1" applyProtection="1">
      <alignment horizontal="left" wrapText="1"/>
      <protection locked="0"/>
    </xf>
    <xf numFmtId="0" fontId="2" fillId="2" borderId="3" xfId="0" applyFont="1" applyFill="1" applyBorder="1"/>
    <xf numFmtId="0" fontId="9" fillId="12" borderId="31" xfId="0" applyFont="1" applyFill="1" applyBorder="1" applyAlignment="1" applyProtection="1">
      <alignment horizontal="center" vertical="center"/>
      <protection locked="0"/>
    </xf>
    <xf numFmtId="0" fontId="9" fillId="12" borderId="3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7" fillId="5" borderId="6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9" fillId="3" borderId="0" xfId="0" quotePrefix="1" applyFont="1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wrapText="1"/>
    </xf>
    <xf numFmtId="0" fontId="7" fillId="7" borderId="18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3" borderId="0" xfId="0" applyFont="1" applyFill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10" fillId="9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11" fillId="3" borderId="0" xfId="0" quotePrefix="1" applyFont="1" applyFill="1" applyAlignment="1">
      <alignment horizontal="left" wrapText="1" indent="6"/>
    </xf>
  </cellXfs>
  <cellStyles count="3">
    <cellStyle name="Migliaia" xfId="1" builtinId="3"/>
    <cellStyle name="Normale" xfId="0" builtinId="0"/>
    <cellStyle name="Valuta" xfId="2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2185421</xdr:colOff>
      <xdr:row>92</xdr:row>
      <xdr:rowOff>55844</xdr:rowOff>
    </xdr:from>
    <xdr:to>
      <xdr:col>3</xdr:col>
      <xdr:colOff>706409</xdr:colOff>
      <xdr:row>101</xdr:row>
      <xdr:rowOff>144109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53517CE-46EC-DD41-B46C-C62056B3B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5421" y="13566482"/>
          <a:ext cx="9770486" cy="2371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topLeftCell="A64" zoomScale="85" zoomScaleNormal="85" workbookViewId="0">
      <selection activeCell="A18" sqref="A18:C18"/>
    </sheetView>
  </sheetViews>
  <sheetFormatPr defaultColWidth="10.7109375" defaultRowHeight="15.45" x14ac:dyDescent="0.4"/>
  <cols>
    <col min="1" max="1" width="60.7109375" style="2" customWidth="1"/>
    <col min="2" max="2" width="64.7109375" style="2" customWidth="1"/>
    <col min="3" max="3" width="22.2109375" style="2" customWidth="1"/>
    <col min="4" max="4" width="13.5" style="2" customWidth="1"/>
    <col min="5" max="5" width="15.2109375" style="2" customWidth="1"/>
    <col min="6" max="6" width="19.7109375" style="54" customWidth="1"/>
    <col min="7" max="7" width="20.85546875" style="54" customWidth="1"/>
    <col min="8" max="8" width="20.5" style="2" customWidth="1"/>
    <col min="9" max="9" width="17.7109375" style="2" customWidth="1"/>
    <col min="10" max="10" width="25.7109375" style="2" customWidth="1"/>
    <col min="11" max="16384" width="10.7109375" style="2"/>
  </cols>
  <sheetData>
    <row r="1" spans="1:7" ht="31.2" customHeight="1" x14ac:dyDescent="0.4">
      <c r="A1" s="149" t="s">
        <v>59</v>
      </c>
      <c r="B1" s="149"/>
      <c r="C1" s="149"/>
      <c r="F1" s="2"/>
      <c r="G1" s="2"/>
    </row>
    <row r="2" spans="1:7" x14ac:dyDescent="0.4">
      <c r="A2" s="3"/>
      <c r="B2" s="3"/>
      <c r="C2" s="3"/>
      <c r="D2" s="4"/>
      <c r="F2" s="2"/>
      <c r="G2" s="2"/>
    </row>
    <row r="3" spans="1:7" ht="15.45" customHeight="1" x14ac:dyDescent="0.45">
      <c r="A3" s="5" t="s">
        <v>0</v>
      </c>
      <c r="B3" s="6" t="s">
        <v>9</v>
      </c>
      <c r="C3" s="7"/>
      <c r="D3" s="4"/>
      <c r="E3" s="4"/>
      <c r="F3" s="2"/>
      <c r="G3" s="2"/>
    </row>
    <row r="4" spans="1:7" ht="15.45" customHeight="1" x14ac:dyDescent="0.45">
      <c r="A4" s="5"/>
      <c r="B4" s="7"/>
      <c r="C4" s="7"/>
      <c r="D4" s="4"/>
      <c r="E4" s="4"/>
      <c r="F4" s="2"/>
      <c r="G4" s="2"/>
    </row>
    <row r="5" spans="1:7" ht="15.45" customHeight="1" x14ac:dyDescent="0.45">
      <c r="A5" s="5"/>
      <c r="B5" s="7"/>
      <c r="C5" s="7"/>
      <c r="D5" s="4"/>
      <c r="E5" s="4"/>
      <c r="F5" s="2"/>
      <c r="G5" s="2"/>
    </row>
    <row r="6" spans="1:7" ht="15.9" thickBot="1" x14ac:dyDescent="0.45">
      <c r="A6" s="5" t="s">
        <v>1</v>
      </c>
      <c r="B6" s="8"/>
      <c r="C6" s="9"/>
      <c r="D6" s="10"/>
      <c r="E6" s="96"/>
      <c r="F6" s="2"/>
      <c r="G6" s="2"/>
    </row>
    <row r="7" spans="1:7" x14ac:dyDescent="0.4">
      <c r="A7" s="5"/>
      <c r="B7" s="5"/>
      <c r="C7" s="10"/>
      <c r="D7" s="10"/>
      <c r="E7" s="96"/>
      <c r="F7" s="2"/>
      <c r="G7" s="2"/>
    </row>
    <row r="8" spans="1:7" ht="15.9" thickBot="1" x14ac:dyDescent="0.45">
      <c r="A8" s="5" t="s">
        <v>44</v>
      </c>
      <c r="B8" s="8"/>
      <c r="C8" s="11"/>
      <c r="D8" s="12"/>
      <c r="E8" s="96"/>
      <c r="F8" s="2"/>
      <c r="G8" s="2"/>
    </row>
    <row r="9" spans="1:7" x14ac:dyDescent="0.4">
      <c r="A9" s="5"/>
      <c r="B9" s="5"/>
      <c r="C9" s="12"/>
      <c r="D9" s="12"/>
      <c r="E9" s="96"/>
      <c r="F9" s="2"/>
      <c r="G9" s="2"/>
    </row>
    <row r="10" spans="1:7" ht="34.200000000000003" customHeight="1" thickBot="1" x14ac:dyDescent="0.45">
      <c r="A10" s="148" t="s">
        <v>33</v>
      </c>
      <c r="B10" s="148"/>
      <c r="C10" s="148"/>
      <c r="D10" s="10"/>
      <c r="E10" s="96"/>
      <c r="F10" s="2"/>
      <c r="G10" s="2"/>
    </row>
    <row r="11" spans="1:7" ht="22.2" customHeight="1" thickBot="1" x14ac:dyDescent="0.45">
      <c r="A11" s="29" t="s">
        <v>28</v>
      </c>
      <c r="B11" s="30" t="s">
        <v>29</v>
      </c>
      <c r="C11" s="30" t="s">
        <v>30</v>
      </c>
      <c r="D11" s="10"/>
      <c r="E11" s="96"/>
      <c r="F11" s="2"/>
      <c r="G11" s="2"/>
    </row>
    <row r="12" spans="1:7" ht="15.9" thickBot="1" x14ac:dyDescent="0.45">
      <c r="A12" s="31" t="s">
        <v>31</v>
      </c>
      <c r="B12" s="32"/>
      <c r="C12" s="33" t="s">
        <v>32</v>
      </c>
      <c r="D12" s="10"/>
      <c r="E12" s="96"/>
      <c r="F12" s="2"/>
      <c r="G12" s="2"/>
    </row>
    <row r="13" spans="1:7" ht="15.9" thickBot="1" x14ac:dyDescent="0.45">
      <c r="A13" s="31" t="s">
        <v>20</v>
      </c>
      <c r="B13" s="34"/>
      <c r="C13" s="35" t="s">
        <v>32</v>
      </c>
      <c r="D13" s="10"/>
      <c r="E13" s="96"/>
      <c r="F13" s="2"/>
      <c r="G13" s="2"/>
    </row>
    <row r="14" spans="1:7" ht="15.9" thickBot="1" x14ac:dyDescent="0.45">
      <c r="A14" s="31" t="s">
        <v>20</v>
      </c>
      <c r="B14" s="34"/>
      <c r="C14" s="35" t="s">
        <v>32</v>
      </c>
      <c r="D14" s="10"/>
      <c r="E14" s="96"/>
      <c r="F14" s="2"/>
      <c r="G14" s="2"/>
    </row>
    <row r="15" spans="1:7" ht="15.9" thickBot="1" x14ac:dyDescent="0.45">
      <c r="A15" s="31" t="s">
        <v>20</v>
      </c>
      <c r="B15" s="34"/>
      <c r="C15" s="35" t="s">
        <v>32</v>
      </c>
      <c r="D15" s="10"/>
      <c r="E15" s="96"/>
      <c r="F15" s="2"/>
      <c r="G15" s="2"/>
    </row>
    <row r="16" spans="1:7" ht="15.9" thickBot="1" x14ac:dyDescent="0.45">
      <c r="A16" s="31" t="s">
        <v>20</v>
      </c>
      <c r="B16" s="34"/>
      <c r="C16" s="35" t="s">
        <v>32</v>
      </c>
      <c r="D16" s="10"/>
      <c r="E16" s="96"/>
      <c r="F16" s="2"/>
      <c r="G16" s="2"/>
    </row>
    <row r="17" spans="1:10" ht="22.2" customHeight="1" x14ac:dyDescent="0.4">
      <c r="A17" s="97"/>
      <c r="B17" s="97"/>
      <c r="C17" s="36"/>
      <c r="D17" s="10"/>
      <c r="E17" s="96"/>
      <c r="F17" s="2"/>
      <c r="G17" s="2"/>
    </row>
    <row r="18" spans="1:10" ht="34.5" customHeight="1" x14ac:dyDescent="0.4">
      <c r="A18" s="150" t="s">
        <v>38</v>
      </c>
      <c r="B18" s="150"/>
      <c r="C18" s="150"/>
      <c r="D18" s="10"/>
      <c r="E18" s="96"/>
      <c r="F18" s="2"/>
      <c r="G18" s="2"/>
    </row>
    <row r="19" spans="1:10" ht="15.75" customHeight="1" x14ac:dyDescent="0.4">
      <c r="A19" s="84"/>
      <c r="B19" s="84"/>
      <c r="C19" s="84"/>
      <c r="D19" s="10"/>
      <c r="E19" s="98"/>
      <c r="F19" s="2"/>
      <c r="G19" s="2"/>
    </row>
    <row r="20" spans="1:10" ht="19.95" customHeight="1" x14ac:dyDescent="0.45">
      <c r="A20" s="126" t="s">
        <v>45</v>
      </c>
      <c r="B20" s="126"/>
      <c r="C20" s="126"/>
      <c r="D20" s="10"/>
      <c r="E20" s="96"/>
      <c r="F20" s="2"/>
      <c r="G20" s="2"/>
    </row>
    <row r="21" spans="1:10" ht="42" customHeight="1" x14ac:dyDescent="0.45">
      <c r="A21" s="151" t="s">
        <v>46</v>
      </c>
      <c r="B21" s="151"/>
      <c r="C21" s="151"/>
      <c r="D21" s="10"/>
      <c r="E21" s="96"/>
      <c r="F21" s="2"/>
      <c r="G21" s="2"/>
    </row>
    <row r="22" spans="1:10" ht="18" customHeight="1" x14ac:dyDescent="0.45">
      <c r="A22" s="83"/>
      <c r="B22" s="83"/>
      <c r="C22" s="83"/>
      <c r="D22" s="10"/>
      <c r="E22" s="96"/>
      <c r="F22" s="2"/>
      <c r="G22" s="2"/>
    </row>
    <row r="23" spans="1:10" ht="19.75" x14ac:dyDescent="0.45">
      <c r="A23" s="126" t="s">
        <v>26</v>
      </c>
      <c r="B23" s="126"/>
      <c r="C23" s="126"/>
      <c r="D23" s="10"/>
      <c r="E23" s="96"/>
      <c r="F23" s="2"/>
      <c r="G23" s="2"/>
    </row>
    <row r="24" spans="1:10" x14ac:dyDescent="0.4">
      <c r="A24" s="127" t="s">
        <v>47</v>
      </c>
      <c r="B24" s="127"/>
      <c r="C24" s="127"/>
      <c r="D24" s="10"/>
      <c r="E24" s="96"/>
      <c r="F24" s="2"/>
      <c r="G24" s="2"/>
    </row>
    <row r="25" spans="1:10" ht="15.75" customHeight="1" x14ac:dyDescent="0.4">
      <c r="A25" s="125" t="s">
        <v>58</v>
      </c>
      <c r="B25" s="125"/>
      <c r="C25" s="125"/>
      <c r="D25" s="125"/>
      <c r="E25" s="125"/>
      <c r="F25" s="125"/>
      <c r="G25" s="125"/>
      <c r="H25" s="125"/>
    </row>
    <row r="26" spans="1:10" ht="15.75" customHeight="1" x14ac:dyDescent="0.4">
      <c r="A26" s="118" t="s">
        <v>57</v>
      </c>
      <c r="B26" s="109"/>
      <c r="C26" s="109"/>
      <c r="D26" s="109"/>
      <c r="E26" s="109"/>
      <c r="F26" s="109"/>
      <c r="G26" s="109"/>
      <c r="H26" s="109"/>
    </row>
    <row r="27" spans="1:10" ht="38.25" customHeight="1" x14ac:dyDescent="0.4">
      <c r="A27" s="125" t="s">
        <v>63</v>
      </c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x14ac:dyDescent="0.4">
      <c r="A28" s="147" t="s">
        <v>12</v>
      </c>
      <c r="B28" s="147"/>
      <c r="C28" s="147"/>
      <c r="D28" s="10"/>
      <c r="E28" s="103"/>
      <c r="F28" s="103"/>
      <c r="G28" s="103"/>
      <c r="H28" s="103"/>
      <c r="I28" s="103"/>
      <c r="J28" s="103"/>
    </row>
    <row r="29" spans="1:10" x14ac:dyDescent="0.4">
      <c r="A29" s="147" t="s">
        <v>25</v>
      </c>
      <c r="B29" s="147"/>
      <c r="C29" s="147"/>
      <c r="D29" s="10"/>
      <c r="E29" s="103"/>
      <c r="F29" s="103"/>
      <c r="G29" s="103"/>
      <c r="H29" s="103"/>
      <c r="I29" s="103"/>
      <c r="J29" s="103"/>
    </row>
    <row r="30" spans="1:10" ht="15.75" customHeight="1" x14ac:dyDescent="0.4">
      <c r="A30" s="125" t="s">
        <v>53</v>
      </c>
      <c r="B30" s="125"/>
      <c r="C30" s="125"/>
      <c r="D30" s="125"/>
      <c r="E30" s="125"/>
      <c r="F30" s="125"/>
      <c r="G30" s="125"/>
      <c r="H30" s="125"/>
    </row>
    <row r="31" spans="1:10" x14ac:dyDescent="0.4">
      <c r="A31" s="147" t="s">
        <v>52</v>
      </c>
      <c r="B31" s="147"/>
      <c r="C31" s="147"/>
      <c r="D31" s="85"/>
      <c r="E31" s="96"/>
      <c r="F31" s="2"/>
      <c r="G31" s="2"/>
    </row>
    <row r="32" spans="1:10" ht="15.9" thickBot="1" x14ac:dyDescent="0.45">
      <c r="A32" s="13"/>
      <c r="B32" s="14"/>
      <c r="C32" s="15"/>
      <c r="D32" s="15"/>
      <c r="E32" s="15"/>
      <c r="F32" s="55"/>
      <c r="G32" s="55"/>
    </row>
    <row r="33" spans="1:10" ht="15.9" thickBot="1" x14ac:dyDescent="0.45">
      <c r="A33" s="144" t="s">
        <v>34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ht="108.75" customHeight="1" x14ac:dyDescent="0.4">
      <c r="A34" s="79" t="s">
        <v>21</v>
      </c>
      <c r="B34" s="80" t="s">
        <v>2</v>
      </c>
      <c r="C34" s="79" t="s">
        <v>40</v>
      </c>
      <c r="D34" s="81" t="s">
        <v>35</v>
      </c>
      <c r="E34" s="81" t="s">
        <v>36</v>
      </c>
      <c r="F34" s="81" t="s">
        <v>41</v>
      </c>
      <c r="G34" s="81" t="s">
        <v>48</v>
      </c>
      <c r="H34" s="81" t="s">
        <v>23</v>
      </c>
      <c r="I34" s="81" t="s">
        <v>43</v>
      </c>
      <c r="J34" s="81" t="s">
        <v>20</v>
      </c>
    </row>
    <row r="35" spans="1:10" s="25" customFormat="1" ht="22.95" customHeight="1" x14ac:dyDescent="0.45">
      <c r="A35" s="37" t="s">
        <v>15</v>
      </c>
      <c r="B35" s="38"/>
      <c r="C35" s="38"/>
      <c r="D35" s="38"/>
      <c r="E35" s="38"/>
      <c r="F35" s="56"/>
      <c r="G35" s="56"/>
      <c r="H35" s="38"/>
      <c r="I35" s="38"/>
      <c r="J35" s="39"/>
    </row>
    <row r="36" spans="1:10" x14ac:dyDescent="0.4">
      <c r="A36" s="138" t="s">
        <v>4</v>
      </c>
      <c r="B36" s="16"/>
      <c r="C36" s="50">
        <v>0</v>
      </c>
      <c r="D36" s="50">
        <v>0</v>
      </c>
      <c r="E36" s="105">
        <f>+D36+C36</f>
        <v>0</v>
      </c>
      <c r="F36" s="57"/>
      <c r="G36" s="104">
        <f>+IF(F36=1,C36,D36+C36)</f>
        <v>0</v>
      </c>
      <c r="H36" s="61">
        <f>+IF(F36=1,C36,D36+C36)*0.9</f>
        <v>0</v>
      </c>
      <c r="I36" s="52">
        <f>+IF(F36=1,C36,D36+C36)-H36</f>
        <v>0</v>
      </c>
      <c r="J36" s="16"/>
    </row>
    <row r="37" spans="1:10" x14ac:dyDescent="0.4">
      <c r="A37" s="139"/>
      <c r="B37" s="16"/>
      <c r="C37" s="50">
        <v>0</v>
      </c>
      <c r="D37" s="50">
        <v>0</v>
      </c>
      <c r="E37" s="105">
        <f t="shared" ref="E37:E42" si="0">+D37+C37</f>
        <v>0</v>
      </c>
      <c r="F37" s="57"/>
      <c r="G37" s="104">
        <f t="shared" ref="G37:G42" si="1">+IF(F37=1,C37,D37+C37)</f>
        <v>0</v>
      </c>
      <c r="H37" s="61">
        <f>+IF(F37=1,C37,D37+C37)*0.9</f>
        <v>0</v>
      </c>
      <c r="I37" s="52">
        <f t="shared" ref="I37" si="2">+IF(F37=1,C37,D37+C37)-H37</f>
        <v>0</v>
      </c>
      <c r="J37" s="16"/>
    </row>
    <row r="38" spans="1:10" x14ac:dyDescent="0.4">
      <c r="A38" s="139"/>
      <c r="B38" s="16"/>
      <c r="C38" s="50">
        <v>0</v>
      </c>
      <c r="D38" s="50">
        <v>0</v>
      </c>
      <c r="E38" s="105">
        <f t="shared" si="0"/>
        <v>0</v>
      </c>
      <c r="F38" s="57"/>
      <c r="G38" s="104">
        <f t="shared" si="1"/>
        <v>0</v>
      </c>
      <c r="H38" s="61">
        <f t="shared" ref="H38:H42" si="3">+IF(F38=1,C38,D38+C38)*0.9</f>
        <v>0</v>
      </c>
      <c r="I38" s="52">
        <f t="shared" ref="I38:I42" si="4">+IF(F38=1,C38,D38+C38)-H38</f>
        <v>0</v>
      </c>
      <c r="J38" s="16"/>
    </row>
    <row r="39" spans="1:10" x14ac:dyDescent="0.4">
      <c r="A39" s="139"/>
      <c r="B39" s="16"/>
      <c r="C39" s="50">
        <v>0</v>
      </c>
      <c r="D39" s="50">
        <v>0</v>
      </c>
      <c r="E39" s="105">
        <f t="shared" si="0"/>
        <v>0</v>
      </c>
      <c r="F39" s="57"/>
      <c r="G39" s="104">
        <f t="shared" si="1"/>
        <v>0</v>
      </c>
      <c r="H39" s="61">
        <f t="shared" si="3"/>
        <v>0</v>
      </c>
      <c r="I39" s="52">
        <f t="shared" si="4"/>
        <v>0</v>
      </c>
      <c r="J39" s="16"/>
    </row>
    <row r="40" spans="1:10" x14ac:dyDescent="0.4">
      <c r="A40" s="139"/>
      <c r="B40" s="16"/>
      <c r="C40" s="50">
        <v>0</v>
      </c>
      <c r="D40" s="50">
        <v>0</v>
      </c>
      <c r="E40" s="105">
        <f t="shared" si="0"/>
        <v>0</v>
      </c>
      <c r="F40" s="57"/>
      <c r="G40" s="104">
        <f t="shared" si="1"/>
        <v>0</v>
      </c>
      <c r="H40" s="61">
        <f t="shared" si="3"/>
        <v>0</v>
      </c>
      <c r="I40" s="52">
        <f t="shared" si="4"/>
        <v>0</v>
      </c>
      <c r="J40" s="16"/>
    </row>
    <row r="41" spans="1:10" x14ac:dyDescent="0.4">
      <c r="A41" s="139"/>
      <c r="B41" s="16"/>
      <c r="C41" s="50">
        <v>0</v>
      </c>
      <c r="D41" s="50">
        <v>0</v>
      </c>
      <c r="E41" s="105">
        <f t="shared" si="0"/>
        <v>0</v>
      </c>
      <c r="F41" s="57"/>
      <c r="G41" s="104">
        <f t="shared" si="1"/>
        <v>0</v>
      </c>
      <c r="H41" s="61">
        <f t="shared" si="3"/>
        <v>0</v>
      </c>
      <c r="I41" s="52">
        <f t="shared" si="4"/>
        <v>0</v>
      </c>
      <c r="J41" s="16"/>
    </row>
    <row r="42" spans="1:10" x14ac:dyDescent="0.4">
      <c r="A42" s="140"/>
      <c r="B42" s="16"/>
      <c r="C42" s="50">
        <v>0</v>
      </c>
      <c r="D42" s="50">
        <v>0</v>
      </c>
      <c r="E42" s="105">
        <f t="shared" si="0"/>
        <v>0</v>
      </c>
      <c r="F42" s="57"/>
      <c r="G42" s="104">
        <f t="shared" si="1"/>
        <v>0</v>
      </c>
      <c r="H42" s="61">
        <f t="shared" si="3"/>
        <v>0</v>
      </c>
      <c r="I42" s="52">
        <f t="shared" si="4"/>
        <v>0</v>
      </c>
      <c r="J42" s="16"/>
    </row>
    <row r="43" spans="1:10" ht="17.600000000000001" x14ac:dyDescent="0.4">
      <c r="A43" s="24" t="s">
        <v>27</v>
      </c>
      <c r="B43" s="66" t="s">
        <v>37</v>
      </c>
      <c r="C43" s="66">
        <f>SUM(C36:C42)</f>
        <v>0</v>
      </c>
      <c r="D43" s="66"/>
      <c r="E43" s="66">
        <f>SUM(E36:E42)</f>
        <v>0</v>
      </c>
      <c r="F43" s="66"/>
      <c r="G43" s="66">
        <f>SUM(G36:G42)</f>
        <v>0</v>
      </c>
      <c r="H43" s="66">
        <f>SUM(H36:H42)</f>
        <v>0</v>
      </c>
      <c r="I43" s="66">
        <f>SUM(I36:I42)</f>
        <v>0</v>
      </c>
      <c r="J43" s="28"/>
    </row>
    <row r="44" spans="1:10" s="14" customFormat="1" x14ac:dyDescent="0.4">
      <c r="A44" s="87"/>
      <c r="B44" s="88"/>
      <c r="C44" s="89"/>
      <c r="D44" s="90"/>
      <c r="E44" s="21"/>
      <c r="F44" s="91"/>
      <c r="G44" s="102"/>
      <c r="H44" s="99"/>
    </row>
    <row r="45" spans="1:10" s="14" customFormat="1" x14ac:dyDescent="0.4">
      <c r="A45" s="92"/>
      <c r="B45" s="93"/>
      <c r="C45" s="94"/>
      <c r="D45" s="51"/>
      <c r="E45" s="51"/>
      <c r="F45" s="53"/>
      <c r="G45" s="91"/>
      <c r="H45" s="62"/>
    </row>
    <row r="46" spans="1:10" s="25" customFormat="1" ht="22.95" customHeight="1" x14ac:dyDescent="0.45">
      <c r="A46" s="128" t="s">
        <v>22</v>
      </c>
      <c r="B46" s="129"/>
      <c r="C46" s="40"/>
      <c r="D46" s="40"/>
      <c r="E46" s="40"/>
      <c r="F46" s="58"/>
      <c r="G46" s="58"/>
      <c r="H46" s="63"/>
      <c r="I46" s="41"/>
      <c r="J46" s="41"/>
    </row>
    <row r="47" spans="1:10" x14ac:dyDescent="0.4">
      <c r="A47" s="135" t="s">
        <v>5</v>
      </c>
      <c r="B47" s="16"/>
      <c r="C47" s="50">
        <v>0</v>
      </c>
      <c r="D47" s="50">
        <f>+C47*0.22</f>
        <v>0</v>
      </c>
      <c r="E47" s="52">
        <f>+D47+C47</f>
        <v>0</v>
      </c>
      <c r="F47" s="57"/>
      <c r="G47" s="104">
        <f>+IF(F47=1,C47,D47+C47)</f>
        <v>0</v>
      </c>
      <c r="H47" s="61">
        <f>+IF(F47=1,C47,D47+C47)*0.9</f>
        <v>0</v>
      </c>
      <c r="I47" s="52">
        <f>+IF(F47=1,C47,D47+C47)-H47</f>
        <v>0</v>
      </c>
      <c r="J47" s="16"/>
    </row>
    <row r="48" spans="1:10" x14ac:dyDescent="0.4">
      <c r="A48" s="136"/>
      <c r="B48" s="16"/>
      <c r="C48" s="50">
        <v>0</v>
      </c>
      <c r="D48" s="50">
        <f>+C48*0.22</f>
        <v>0</v>
      </c>
      <c r="E48" s="52">
        <f t="shared" ref="E48:E58" si="5">+D48+C48</f>
        <v>0</v>
      </c>
      <c r="F48" s="57"/>
      <c r="G48" s="104">
        <f t="shared" ref="G48:G58" si="6">+IF(F48=1,C48,D48+C48)</f>
        <v>0</v>
      </c>
      <c r="H48" s="61">
        <f t="shared" ref="H48:H58" si="7">+IF(F48=1,C48,D48+C48)*0.9</f>
        <v>0</v>
      </c>
      <c r="I48" s="52">
        <f t="shared" ref="I48:I58" si="8">+IF(F48=1,C48,D48+C48)-H48</f>
        <v>0</v>
      </c>
      <c r="J48" s="16"/>
    </row>
    <row r="49" spans="1:10" x14ac:dyDescent="0.4">
      <c r="A49" s="136"/>
      <c r="B49" s="16"/>
      <c r="C49" s="50">
        <v>0</v>
      </c>
      <c r="D49" s="50">
        <f>+C49*0.22</f>
        <v>0</v>
      </c>
      <c r="E49" s="52">
        <f t="shared" si="5"/>
        <v>0</v>
      </c>
      <c r="F49" s="57"/>
      <c r="G49" s="104">
        <f t="shared" si="6"/>
        <v>0</v>
      </c>
      <c r="H49" s="61">
        <f t="shared" si="7"/>
        <v>0</v>
      </c>
      <c r="I49" s="52">
        <f t="shared" si="8"/>
        <v>0</v>
      </c>
      <c r="J49" s="16"/>
    </row>
    <row r="50" spans="1:10" x14ac:dyDescent="0.4">
      <c r="A50" s="136"/>
      <c r="B50" s="16"/>
      <c r="C50" s="50">
        <v>0</v>
      </c>
      <c r="D50" s="50">
        <f>+C50*0.22</f>
        <v>0</v>
      </c>
      <c r="E50" s="52">
        <f t="shared" si="5"/>
        <v>0</v>
      </c>
      <c r="F50" s="57"/>
      <c r="G50" s="104">
        <f t="shared" si="6"/>
        <v>0</v>
      </c>
      <c r="H50" s="61">
        <f t="shared" si="7"/>
        <v>0</v>
      </c>
      <c r="I50" s="52">
        <f t="shared" si="8"/>
        <v>0</v>
      </c>
      <c r="J50" s="16"/>
    </row>
    <row r="51" spans="1:10" x14ac:dyDescent="0.4">
      <c r="A51" s="136"/>
      <c r="B51" s="16"/>
      <c r="C51" s="50">
        <v>0</v>
      </c>
      <c r="D51" s="50">
        <f>+C51*0.22</f>
        <v>0</v>
      </c>
      <c r="E51" s="52">
        <f t="shared" si="5"/>
        <v>0</v>
      </c>
      <c r="F51" s="57"/>
      <c r="G51" s="104">
        <f t="shared" si="6"/>
        <v>0</v>
      </c>
      <c r="H51" s="61">
        <f t="shared" si="7"/>
        <v>0</v>
      </c>
      <c r="I51" s="52">
        <f t="shared" si="8"/>
        <v>0</v>
      </c>
      <c r="J51" s="16"/>
    </row>
    <row r="52" spans="1:10" x14ac:dyDescent="0.4">
      <c r="A52" s="136"/>
      <c r="B52" s="16"/>
      <c r="C52" s="50">
        <v>0</v>
      </c>
      <c r="D52" s="50">
        <v>0</v>
      </c>
      <c r="E52" s="52">
        <f t="shared" si="5"/>
        <v>0</v>
      </c>
      <c r="F52" s="57"/>
      <c r="G52" s="104">
        <f t="shared" si="6"/>
        <v>0</v>
      </c>
      <c r="H52" s="61">
        <f t="shared" si="7"/>
        <v>0</v>
      </c>
      <c r="I52" s="52">
        <f t="shared" si="8"/>
        <v>0</v>
      </c>
      <c r="J52" s="16"/>
    </row>
    <row r="53" spans="1:10" x14ac:dyDescent="0.4">
      <c r="A53" s="136"/>
      <c r="B53" s="16"/>
      <c r="C53" s="50">
        <v>0</v>
      </c>
      <c r="D53" s="50">
        <v>0</v>
      </c>
      <c r="E53" s="52">
        <f t="shared" si="5"/>
        <v>0</v>
      </c>
      <c r="F53" s="57"/>
      <c r="G53" s="104">
        <f t="shared" si="6"/>
        <v>0</v>
      </c>
      <c r="H53" s="61">
        <f t="shared" si="7"/>
        <v>0</v>
      </c>
      <c r="I53" s="52">
        <f t="shared" si="8"/>
        <v>0</v>
      </c>
      <c r="J53" s="16"/>
    </row>
    <row r="54" spans="1:10" x14ac:dyDescent="0.4">
      <c r="A54" s="136"/>
      <c r="B54" s="16"/>
      <c r="C54" s="50">
        <v>0</v>
      </c>
      <c r="D54" s="50">
        <v>0</v>
      </c>
      <c r="E54" s="52">
        <f t="shared" si="5"/>
        <v>0</v>
      </c>
      <c r="F54" s="57"/>
      <c r="G54" s="104">
        <f t="shared" si="6"/>
        <v>0</v>
      </c>
      <c r="H54" s="61">
        <f t="shared" si="7"/>
        <v>0</v>
      </c>
      <c r="I54" s="52">
        <f t="shared" si="8"/>
        <v>0</v>
      </c>
      <c r="J54" s="16"/>
    </row>
    <row r="55" spans="1:10" x14ac:dyDescent="0.4">
      <c r="A55" s="136"/>
      <c r="B55" s="16"/>
      <c r="C55" s="50">
        <v>0</v>
      </c>
      <c r="D55" s="50">
        <v>0</v>
      </c>
      <c r="E55" s="52">
        <f t="shared" si="5"/>
        <v>0</v>
      </c>
      <c r="F55" s="57"/>
      <c r="G55" s="104">
        <f t="shared" si="6"/>
        <v>0</v>
      </c>
      <c r="H55" s="61">
        <f t="shared" si="7"/>
        <v>0</v>
      </c>
      <c r="I55" s="52">
        <f t="shared" si="8"/>
        <v>0</v>
      </c>
      <c r="J55" s="16"/>
    </row>
    <row r="56" spans="1:10" x14ac:dyDescent="0.4">
      <c r="A56" s="136"/>
      <c r="B56" s="16"/>
      <c r="C56" s="50">
        <v>0</v>
      </c>
      <c r="D56" s="50">
        <v>0</v>
      </c>
      <c r="E56" s="52">
        <f t="shared" si="5"/>
        <v>0</v>
      </c>
      <c r="F56" s="57"/>
      <c r="G56" s="104">
        <f t="shared" si="6"/>
        <v>0</v>
      </c>
      <c r="H56" s="61">
        <f t="shared" si="7"/>
        <v>0</v>
      </c>
      <c r="I56" s="52">
        <f t="shared" si="8"/>
        <v>0</v>
      </c>
      <c r="J56" s="16"/>
    </row>
    <row r="57" spans="1:10" x14ac:dyDescent="0.4">
      <c r="A57" s="136"/>
      <c r="B57" s="16"/>
      <c r="C57" s="50">
        <v>0</v>
      </c>
      <c r="D57" s="50">
        <v>0</v>
      </c>
      <c r="E57" s="52">
        <f t="shared" si="5"/>
        <v>0</v>
      </c>
      <c r="F57" s="57"/>
      <c r="G57" s="104">
        <f t="shared" si="6"/>
        <v>0</v>
      </c>
      <c r="H57" s="61">
        <f t="shared" si="7"/>
        <v>0</v>
      </c>
      <c r="I57" s="52">
        <f t="shared" si="8"/>
        <v>0</v>
      </c>
      <c r="J57" s="16"/>
    </row>
    <row r="58" spans="1:10" x14ac:dyDescent="0.4">
      <c r="A58" s="137"/>
      <c r="C58" s="50">
        <v>0</v>
      </c>
      <c r="D58" s="50">
        <v>0</v>
      </c>
      <c r="E58" s="52">
        <f t="shared" si="5"/>
        <v>0</v>
      </c>
      <c r="F58" s="57"/>
      <c r="G58" s="104">
        <f t="shared" si="6"/>
        <v>0</v>
      </c>
      <c r="H58" s="61">
        <f t="shared" si="7"/>
        <v>0</v>
      </c>
      <c r="I58" s="52">
        <f t="shared" si="8"/>
        <v>0</v>
      </c>
      <c r="J58" s="16"/>
    </row>
    <row r="59" spans="1:10" ht="16.95" customHeight="1" x14ac:dyDescent="0.4">
      <c r="A59" s="123" t="s">
        <v>17</v>
      </c>
      <c r="B59" s="124"/>
      <c r="C59" s="67">
        <f>SUM(C47:C58)</f>
        <v>0</v>
      </c>
      <c r="D59" s="50">
        <v>0</v>
      </c>
      <c r="E59" s="68">
        <f>SUM(E47:E58)</f>
        <v>0</v>
      </c>
      <c r="F59" s="67"/>
      <c r="G59" s="67">
        <f>SUM(G47:G58)</f>
        <v>0</v>
      </c>
      <c r="H59" s="67">
        <f>SUM(H47:H58)</f>
        <v>0</v>
      </c>
      <c r="I59" s="67">
        <f>SUM(I47:I58)</f>
        <v>0</v>
      </c>
      <c r="J59" s="48"/>
    </row>
    <row r="60" spans="1:10" s="25" customFormat="1" ht="22.95" customHeight="1" x14ac:dyDescent="0.45">
      <c r="A60" s="42" t="s">
        <v>13</v>
      </c>
      <c r="B60" s="43"/>
      <c r="C60" s="43"/>
      <c r="D60" s="43"/>
      <c r="E60" s="43"/>
      <c r="F60" s="59"/>
      <c r="G60" s="100"/>
      <c r="H60" s="64"/>
      <c r="I60" s="43"/>
      <c r="J60" s="44"/>
    </row>
    <row r="61" spans="1:10" x14ac:dyDescent="0.4">
      <c r="A61" s="132"/>
      <c r="B61" s="16"/>
      <c r="C61" s="50">
        <v>0</v>
      </c>
      <c r="D61" s="50">
        <v>0</v>
      </c>
      <c r="E61" s="105">
        <f>+C61+D61</f>
        <v>0</v>
      </c>
      <c r="F61" s="57"/>
      <c r="G61" s="104">
        <f>+IF(F61=1,C61,D61+C61)</f>
        <v>0</v>
      </c>
      <c r="H61" s="61">
        <f>+IF(F61=1,C61,D61+C61)*0.9</f>
        <v>0</v>
      </c>
      <c r="I61" s="52">
        <f>+IF(F61=1,C61,D61+C61)-H61</f>
        <v>0</v>
      </c>
      <c r="J61" s="16"/>
    </row>
    <row r="62" spans="1:10" x14ac:dyDescent="0.4">
      <c r="A62" s="133"/>
      <c r="B62" s="16"/>
      <c r="C62" s="50">
        <v>0</v>
      </c>
      <c r="D62" s="50">
        <v>0</v>
      </c>
      <c r="E62" s="105">
        <f t="shared" ref="E62:E68" si="9">+C62+D62</f>
        <v>0</v>
      </c>
      <c r="F62" s="57"/>
      <c r="G62" s="104">
        <f t="shared" ref="G62:G68" si="10">+IF(F62=1,C62,D62+C62)</f>
        <v>0</v>
      </c>
      <c r="H62" s="61">
        <f t="shared" ref="H62" si="11">+IF(F62=1,C62,D62+C62)*0.9</f>
        <v>0</v>
      </c>
      <c r="I62" s="52">
        <f t="shared" ref="I62" si="12">+IF(F62=1,C62,D62+C62)-H62</f>
        <v>0</v>
      </c>
      <c r="J62" s="16"/>
    </row>
    <row r="63" spans="1:10" x14ac:dyDescent="0.4">
      <c r="A63" s="133"/>
      <c r="B63" s="16"/>
      <c r="C63" s="50">
        <v>0</v>
      </c>
      <c r="D63" s="50">
        <v>0</v>
      </c>
      <c r="E63" s="105">
        <f t="shared" si="9"/>
        <v>0</v>
      </c>
      <c r="F63" s="57"/>
      <c r="G63" s="104">
        <f t="shared" si="10"/>
        <v>0</v>
      </c>
      <c r="H63" s="61">
        <f t="shared" ref="H63:H68" si="13">+IF(F63=1,C63,D63+C63)*0.9</f>
        <v>0</v>
      </c>
      <c r="I63" s="52">
        <f t="shared" ref="I63:I68" si="14">+IF(F63=1,C63,D63+C63)-H63</f>
        <v>0</v>
      </c>
      <c r="J63" s="16"/>
    </row>
    <row r="64" spans="1:10" x14ac:dyDescent="0.4">
      <c r="A64" s="133"/>
      <c r="B64" s="16"/>
      <c r="C64" s="50">
        <v>0</v>
      </c>
      <c r="D64" s="50">
        <v>0</v>
      </c>
      <c r="E64" s="105">
        <f t="shared" si="9"/>
        <v>0</v>
      </c>
      <c r="F64" s="57"/>
      <c r="G64" s="104">
        <f t="shared" si="10"/>
        <v>0</v>
      </c>
      <c r="H64" s="61">
        <f t="shared" si="13"/>
        <v>0</v>
      </c>
      <c r="I64" s="52">
        <f t="shared" si="14"/>
        <v>0</v>
      </c>
      <c r="J64" s="16"/>
    </row>
    <row r="65" spans="1:10" x14ac:dyDescent="0.4">
      <c r="A65" s="133"/>
      <c r="B65" s="16"/>
      <c r="C65" s="50">
        <v>0</v>
      </c>
      <c r="D65" s="50">
        <v>0</v>
      </c>
      <c r="E65" s="105">
        <f t="shared" si="9"/>
        <v>0</v>
      </c>
      <c r="F65" s="57"/>
      <c r="G65" s="104">
        <f t="shared" si="10"/>
        <v>0</v>
      </c>
      <c r="H65" s="61">
        <f t="shared" si="13"/>
        <v>0</v>
      </c>
      <c r="I65" s="52">
        <f t="shared" si="14"/>
        <v>0</v>
      </c>
      <c r="J65" s="16"/>
    </row>
    <row r="66" spans="1:10" x14ac:dyDescent="0.4">
      <c r="A66" s="133"/>
      <c r="B66" s="16"/>
      <c r="C66" s="50">
        <v>0</v>
      </c>
      <c r="D66" s="50">
        <v>0</v>
      </c>
      <c r="E66" s="105">
        <f t="shared" si="9"/>
        <v>0</v>
      </c>
      <c r="F66" s="57"/>
      <c r="G66" s="104">
        <f t="shared" si="10"/>
        <v>0</v>
      </c>
      <c r="H66" s="61">
        <f t="shared" si="13"/>
        <v>0</v>
      </c>
      <c r="I66" s="52">
        <f t="shared" si="14"/>
        <v>0</v>
      </c>
      <c r="J66" s="16"/>
    </row>
    <row r="67" spans="1:10" x14ac:dyDescent="0.4">
      <c r="A67" s="133"/>
      <c r="B67" s="16"/>
      <c r="C67" s="50">
        <v>0</v>
      </c>
      <c r="D67" s="50">
        <v>0</v>
      </c>
      <c r="E67" s="105">
        <f t="shared" si="9"/>
        <v>0</v>
      </c>
      <c r="F67" s="57"/>
      <c r="G67" s="104">
        <f t="shared" si="10"/>
        <v>0</v>
      </c>
      <c r="H67" s="61">
        <f t="shared" si="13"/>
        <v>0</v>
      </c>
      <c r="I67" s="52">
        <f t="shared" si="14"/>
        <v>0</v>
      </c>
      <c r="J67" s="16"/>
    </row>
    <row r="68" spans="1:10" x14ac:dyDescent="0.4">
      <c r="A68" s="134"/>
      <c r="B68" s="16"/>
      <c r="C68" s="50">
        <v>0</v>
      </c>
      <c r="D68" s="50">
        <v>0</v>
      </c>
      <c r="E68" s="105">
        <f t="shared" si="9"/>
        <v>0</v>
      </c>
      <c r="F68" s="57"/>
      <c r="G68" s="104">
        <f t="shared" si="10"/>
        <v>0</v>
      </c>
      <c r="H68" s="61">
        <f t="shared" si="13"/>
        <v>0</v>
      </c>
      <c r="I68" s="52">
        <f t="shared" si="14"/>
        <v>0</v>
      </c>
      <c r="J68" s="16"/>
    </row>
    <row r="69" spans="1:10" ht="17.600000000000001" x14ac:dyDescent="0.4">
      <c r="A69" s="22" t="s">
        <v>18</v>
      </c>
      <c r="B69" s="23" t="s">
        <v>14</v>
      </c>
      <c r="C69" s="70">
        <f>SUM(C61:C68)</f>
        <v>0</v>
      </c>
      <c r="D69" s="69"/>
      <c r="E69" s="69">
        <f>SUM(E61:E68)</f>
        <v>0</v>
      </c>
      <c r="F69" s="70"/>
      <c r="G69" s="70">
        <f>SUM(G61:G68)</f>
        <v>0</v>
      </c>
      <c r="H69" s="70">
        <f>SUM(H61:H68)</f>
        <v>0</v>
      </c>
      <c r="I69" s="70">
        <f>SUM(I61:I68)</f>
        <v>0</v>
      </c>
      <c r="J69" s="48"/>
    </row>
    <row r="70" spans="1:10" s="25" customFormat="1" ht="22.95" customHeight="1" x14ac:dyDescent="0.45">
      <c r="A70" s="45" t="s">
        <v>6</v>
      </c>
      <c r="B70" s="46"/>
      <c r="C70" s="46"/>
      <c r="D70" s="46"/>
      <c r="E70" s="46"/>
      <c r="F70" s="60"/>
      <c r="G70" s="101"/>
      <c r="H70" s="65"/>
      <c r="I70" s="46"/>
      <c r="J70" s="47"/>
    </row>
    <row r="71" spans="1:10" x14ac:dyDescent="0.4">
      <c r="A71" s="141" t="s">
        <v>62</v>
      </c>
      <c r="B71" s="16"/>
      <c r="C71" s="50">
        <v>0</v>
      </c>
      <c r="D71" s="50">
        <v>0</v>
      </c>
      <c r="E71" s="105">
        <f>+C71+D71</f>
        <v>0</v>
      </c>
      <c r="F71" s="57"/>
      <c r="G71" s="104">
        <f>+IF(F71=1,C71,D71+C71)</f>
        <v>0</v>
      </c>
      <c r="H71" s="61">
        <f>+IF(F71=1,C71,D71+C71)*0.9</f>
        <v>0</v>
      </c>
      <c r="I71" s="105">
        <f>+IF(F71=1,C71,D71+C71)-H71</f>
        <v>0</v>
      </c>
      <c r="J71" s="16"/>
    </row>
    <row r="72" spans="1:10" x14ac:dyDescent="0.4">
      <c r="A72" s="142"/>
      <c r="B72" s="16"/>
      <c r="C72" s="50">
        <v>0</v>
      </c>
      <c r="D72" s="50">
        <v>0</v>
      </c>
      <c r="E72" s="105">
        <f t="shared" ref="E72" si="15">+C72+D72</f>
        <v>0</v>
      </c>
      <c r="F72" s="57"/>
      <c r="G72" s="104">
        <f t="shared" ref="G72:G77" si="16">+IF(F72=1,C72,D72+C72)</f>
        <v>0</v>
      </c>
      <c r="H72" s="61">
        <f t="shared" ref="H72:H77" si="17">+IF(F72=1,C72,D72+C72)*0.9</f>
        <v>0</v>
      </c>
      <c r="I72" s="105">
        <f t="shared" ref="I72:I77" si="18">+IF(F72=1,C72,D72+C72)-H72</f>
        <v>0</v>
      </c>
      <c r="J72" s="16"/>
    </row>
    <row r="73" spans="1:10" x14ac:dyDescent="0.4">
      <c r="A73" s="142"/>
      <c r="B73" s="16"/>
      <c r="C73" s="50">
        <v>0</v>
      </c>
      <c r="D73" s="50">
        <v>0</v>
      </c>
      <c r="E73" s="105">
        <f t="shared" ref="E73:E77" si="19">+C73+D73</f>
        <v>0</v>
      </c>
      <c r="F73" s="57"/>
      <c r="G73" s="104">
        <f t="shared" si="16"/>
        <v>0</v>
      </c>
      <c r="H73" s="61">
        <f t="shared" si="17"/>
        <v>0</v>
      </c>
      <c r="I73" s="105">
        <f t="shared" si="18"/>
        <v>0</v>
      </c>
      <c r="J73" s="16"/>
    </row>
    <row r="74" spans="1:10" x14ac:dyDescent="0.4">
      <c r="A74" s="142"/>
      <c r="B74" s="16"/>
      <c r="C74" s="50">
        <v>0</v>
      </c>
      <c r="D74" s="50">
        <v>0</v>
      </c>
      <c r="E74" s="105">
        <f t="shared" si="19"/>
        <v>0</v>
      </c>
      <c r="F74" s="57"/>
      <c r="G74" s="104">
        <f t="shared" si="16"/>
        <v>0</v>
      </c>
      <c r="H74" s="61">
        <f t="shared" si="17"/>
        <v>0</v>
      </c>
      <c r="I74" s="105">
        <f t="shared" si="18"/>
        <v>0</v>
      </c>
      <c r="J74" s="16"/>
    </row>
    <row r="75" spans="1:10" x14ac:dyDescent="0.4">
      <c r="A75" s="142"/>
      <c r="B75" s="16"/>
      <c r="C75" s="50">
        <v>0</v>
      </c>
      <c r="D75" s="50">
        <v>0</v>
      </c>
      <c r="E75" s="105">
        <f t="shared" si="19"/>
        <v>0</v>
      </c>
      <c r="F75" s="57"/>
      <c r="G75" s="104">
        <f t="shared" si="16"/>
        <v>0</v>
      </c>
      <c r="H75" s="61">
        <f t="shared" si="17"/>
        <v>0</v>
      </c>
      <c r="I75" s="105">
        <f t="shared" si="18"/>
        <v>0</v>
      </c>
      <c r="J75" s="16"/>
    </row>
    <row r="76" spans="1:10" x14ac:dyDescent="0.4">
      <c r="A76" s="142"/>
      <c r="B76" s="119" t="s">
        <v>61</v>
      </c>
      <c r="C76" s="50">
        <v>0</v>
      </c>
      <c r="D76" s="50">
        <v>0</v>
      </c>
      <c r="E76" s="105">
        <f t="shared" si="19"/>
        <v>0</v>
      </c>
      <c r="F76" s="57"/>
      <c r="G76" s="104">
        <f t="shared" si="16"/>
        <v>0</v>
      </c>
      <c r="H76" s="61">
        <f t="shared" si="17"/>
        <v>0</v>
      </c>
      <c r="I76" s="105">
        <f t="shared" si="18"/>
        <v>0</v>
      </c>
      <c r="J76" s="16"/>
    </row>
    <row r="77" spans="1:10" x14ac:dyDescent="0.4">
      <c r="A77" s="143"/>
      <c r="B77" s="119" t="s">
        <v>60</v>
      </c>
      <c r="C77" s="50">
        <v>0</v>
      </c>
      <c r="D77" s="50">
        <v>0</v>
      </c>
      <c r="E77" s="105">
        <f t="shared" si="19"/>
        <v>0</v>
      </c>
      <c r="F77" s="57"/>
      <c r="G77" s="104">
        <f t="shared" si="16"/>
        <v>0</v>
      </c>
      <c r="H77" s="61">
        <f t="shared" si="17"/>
        <v>0</v>
      </c>
      <c r="I77" s="105">
        <f t="shared" si="18"/>
        <v>0</v>
      </c>
      <c r="J77" s="16"/>
    </row>
    <row r="78" spans="1:10" ht="16.95" customHeight="1" thickBot="1" x14ac:dyDescent="0.45">
      <c r="A78" s="130" t="s">
        <v>11</v>
      </c>
      <c r="B78" s="131"/>
      <c r="C78" s="106">
        <f>SUM(C71:C77)</f>
        <v>0</v>
      </c>
      <c r="D78" s="78"/>
      <c r="E78" s="106">
        <f>SUM(E71:E77)</f>
        <v>0</v>
      </c>
      <c r="F78" s="78"/>
      <c r="G78" s="106">
        <f t="shared" ref="G78:I78" si="20">SUM(G71:G77)</f>
        <v>0</v>
      </c>
      <c r="H78" s="106">
        <f t="shared" si="20"/>
        <v>0</v>
      </c>
      <c r="I78" s="106">
        <f t="shared" si="20"/>
        <v>0</v>
      </c>
      <c r="J78" s="28"/>
    </row>
    <row r="79" spans="1:10" ht="28.5" customHeight="1" thickBot="1" x14ac:dyDescent="0.5">
      <c r="A79" s="72" t="s">
        <v>3</v>
      </c>
      <c r="B79" s="73" t="s">
        <v>19</v>
      </c>
      <c r="C79" s="74">
        <f>C78+C69+C59</f>
        <v>0</v>
      </c>
      <c r="D79" s="75"/>
      <c r="E79" s="77">
        <f>+E78+E69+E59</f>
        <v>0</v>
      </c>
      <c r="F79" s="76"/>
      <c r="G79" s="74">
        <f>G78+G69+G59</f>
        <v>0</v>
      </c>
      <c r="H79" s="74">
        <f>H78+H69+H59</f>
        <v>0</v>
      </c>
      <c r="I79" s="107">
        <f>+I78+I69+I59</f>
        <v>0</v>
      </c>
    </row>
    <row r="80" spans="1:10" ht="28.5" customHeight="1" thickBot="1" x14ac:dyDescent="0.45">
      <c r="F80" s="2"/>
      <c r="G80" s="2"/>
    </row>
    <row r="81" spans="1:8" s="115" customFormat="1" ht="18" thickBot="1" x14ac:dyDescent="0.45">
      <c r="A81" s="110" t="s">
        <v>54</v>
      </c>
      <c r="B81" s="111" t="s">
        <v>55</v>
      </c>
      <c r="C81" s="112"/>
      <c r="D81" s="112"/>
      <c r="E81" s="112"/>
      <c r="F81" s="112"/>
      <c r="G81" s="113">
        <f>+(G79-G77-G76)*0.2</f>
        <v>0</v>
      </c>
      <c r="H81" s="114">
        <f>+(H79-H77-H76)*0.2</f>
        <v>0</v>
      </c>
    </row>
    <row r="82" spans="1:8" x14ac:dyDescent="0.4">
      <c r="A82" s="17"/>
      <c r="C82" s="96"/>
      <c r="G82" s="116" t="str">
        <f>IF(G43=G81,"CORRETTO", "ERRORE")</f>
        <v>CORRETTO</v>
      </c>
      <c r="H82" s="117" t="str">
        <f>IF(H43=H81,"CORRETTO", "ERRORE")</f>
        <v>CORRETTO</v>
      </c>
    </row>
    <row r="83" spans="1:8" ht="18" customHeight="1" thickBot="1" x14ac:dyDescent="0.45">
      <c r="G83" s="120" t="s">
        <v>56</v>
      </c>
      <c r="H83" s="121"/>
    </row>
    <row r="84" spans="1:8" x14ac:dyDescent="0.4">
      <c r="A84" s="17"/>
      <c r="B84" s="14"/>
      <c r="C84" s="15"/>
    </row>
    <row r="85" spans="1:8" ht="17.600000000000001" x14ac:dyDescent="0.4">
      <c r="A85" s="26" t="s">
        <v>49</v>
      </c>
      <c r="B85" s="86"/>
      <c r="C85" s="71">
        <f>+G79+G43</f>
        <v>0</v>
      </c>
      <c r="E85" s="54"/>
      <c r="F85" s="2"/>
    </row>
    <row r="86" spans="1:8" ht="39.75" customHeight="1" x14ac:dyDescent="0.4">
      <c r="A86" s="26" t="s">
        <v>50</v>
      </c>
      <c r="B86" s="108" t="s">
        <v>51</v>
      </c>
      <c r="C86" s="71">
        <f>+G81</f>
        <v>0</v>
      </c>
      <c r="E86" s="54"/>
      <c r="F86" s="2"/>
    </row>
    <row r="87" spans="1:8" ht="19.75" x14ac:dyDescent="0.45">
      <c r="A87" s="26" t="s">
        <v>39</v>
      </c>
      <c r="B87" s="49" t="s">
        <v>24</v>
      </c>
      <c r="C87" s="82">
        <f>H79+H43</f>
        <v>0</v>
      </c>
      <c r="E87" s="54"/>
      <c r="F87" s="2"/>
    </row>
    <row r="88" spans="1:8" ht="17.600000000000001" x14ac:dyDescent="0.4">
      <c r="A88" s="26" t="s">
        <v>16</v>
      </c>
      <c r="B88" s="27"/>
      <c r="C88" s="71">
        <f>+I79+I43</f>
        <v>0</v>
      </c>
      <c r="E88" s="54"/>
      <c r="F88" s="2"/>
    </row>
    <row r="89" spans="1:8" x14ac:dyDescent="0.4">
      <c r="A89" s="5"/>
      <c r="B89" s="20"/>
      <c r="C89" s="21"/>
      <c r="E89" s="54"/>
      <c r="F89" s="2"/>
    </row>
    <row r="90" spans="1:8" ht="16.2" customHeight="1" x14ac:dyDescent="0.4">
      <c r="A90" s="122" t="s">
        <v>42</v>
      </c>
      <c r="B90" s="122"/>
      <c r="C90" s="122"/>
      <c r="D90" s="122"/>
      <c r="E90" s="122"/>
      <c r="F90" s="122"/>
      <c r="G90" s="95"/>
    </row>
    <row r="91" spans="1:8" x14ac:dyDescent="0.4">
      <c r="A91" s="1" t="s">
        <v>10</v>
      </c>
    </row>
    <row r="93" spans="1:8" ht="52.2" customHeight="1" x14ac:dyDescent="0.4">
      <c r="A93" s="18" t="s">
        <v>7</v>
      </c>
      <c r="B93" s="19" t="s">
        <v>8</v>
      </c>
    </row>
  </sheetData>
  <sheetProtection formatCells="0" formatColumns="0" formatRows="0" insertRows="0" sort="0" autoFilter="0"/>
  <mergeCells count="23">
    <mergeCell ref="A10:C10"/>
    <mergeCell ref="A1:C1"/>
    <mergeCell ref="A18:C18"/>
    <mergeCell ref="A20:C20"/>
    <mergeCell ref="A21:C21"/>
    <mergeCell ref="A23:C23"/>
    <mergeCell ref="A24:C24"/>
    <mergeCell ref="A46:B46"/>
    <mergeCell ref="A78:B78"/>
    <mergeCell ref="A61:A68"/>
    <mergeCell ref="A47:A58"/>
    <mergeCell ref="A36:A42"/>
    <mergeCell ref="A71:A77"/>
    <mergeCell ref="A33:J33"/>
    <mergeCell ref="A28:C28"/>
    <mergeCell ref="A30:H30"/>
    <mergeCell ref="A29:C29"/>
    <mergeCell ref="A31:C31"/>
    <mergeCell ref="G83:H83"/>
    <mergeCell ref="A90:F90"/>
    <mergeCell ref="A59:B59"/>
    <mergeCell ref="A25:H25"/>
    <mergeCell ref="A27:J27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dei costi</vt:lpstr>
      <vt:lpstr>'Piano dei costi'!Area_stampa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Muscari Tomajoli</dc:creator>
  <cp:lastModifiedBy>Riccardo Roccasalva</cp:lastModifiedBy>
  <cp:lastPrinted>2020-05-30T21:53:23Z</cp:lastPrinted>
  <dcterms:created xsi:type="dcterms:W3CDTF">2020-05-24T08:52:55Z</dcterms:created>
  <dcterms:modified xsi:type="dcterms:W3CDTF">2021-04-02T10:18:04Z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0999a82f-24e5-4c3d-b06e-c2cb016fbd2b</vt:lpwstr>
  </property>
</Properties>
</file>